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ocuments\ЭКМ\Паспорта изделий\"/>
    </mc:Choice>
  </mc:AlternateContent>
  <xr:revisionPtr revIDLastSave="0" documentId="8_{9AA46D45-9829-4378-98F1-BB20D89EDDAD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Прайс-лист" sheetId="1" r:id="rId1"/>
    <sheet name="Бланк заказа" sheetId="2" r:id="rId2"/>
    <sheet name="изделия" sheetId="3" r:id="rId3"/>
  </sheets>
  <definedNames>
    <definedName name="_xlnm.Print_Titles" localSheetId="0">'Прайс-лист'!$1:$3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" l="1"/>
  <c r="E26" i="2"/>
  <c r="E27" i="2"/>
  <c r="E28" i="2"/>
  <c r="E29" i="2"/>
  <c r="E30" i="2"/>
  <c r="E31" i="2"/>
  <c r="E32" i="2"/>
  <c r="E33" i="2"/>
  <c r="B25" i="2"/>
  <c r="B26" i="2"/>
  <c r="B27" i="2"/>
  <c r="B28" i="2"/>
  <c r="B29" i="2"/>
  <c r="B30" i="2"/>
  <c r="B31" i="2"/>
  <c r="B32" i="2"/>
  <c r="B33" i="2"/>
  <c r="B24" i="2"/>
  <c r="A25" i="2"/>
  <c r="A26" i="2"/>
  <c r="A27" i="2"/>
  <c r="A28" i="2"/>
  <c r="A29" i="2"/>
  <c r="A30" i="2"/>
  <c r="A31" i="2"/>
  <c r="A32" i="2"/>
  <c r="A33" i="2"/>
  <c r="A24" i="2"/>
  <c r="B23" i="2"/>
  <c r="B22" i="2"/>
  <c r="A23" i="2"/>
  <c r="A22" i="2"/>
  <c r="B19" i="2"/>
  <c r="B20" i="2"/>
  <c r="B21" i="2"/>
  <c r="B18" i="2"/>
  <c r="A19" i="2"/>
  <c r="A20" i="2"/>
  <c r="A21" i="2"/>
  <c r="A18" i="2"/>
  <c r="A14" i="1"/>
  <c r="F33" i="2" l="1"/>
  <c r="F32" i="2"/>
  <c r="F31" i="2"/>
  <c r="F30" i="2"/>
  <c r="F29" i="2"/>
  <c r="F28" i="2"/>
  <c r="F27" i="2"/>
  <c r="F26" i="2"/>
  <c r="F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B5" i="2"/>
  <c r="F34" i="2" l="1"/>
</calcChain>
</file>

<file path=xl/sharedStrings.xml><?xml version="1.0" encoding="utf-8"?>
<sst xmlns="http://schemas.openxmlformats.org/spreadsheetml/2006/main" count="123" uniqueCount="93">
  <si>
    <t>все цены без НДС</t>
  </si>
  <si>
    <t>Модульная тумба: закрытый корпус с замком, съёмная задняя стенка, кабельные вводы Ø60 мм, крепление VESA 75/100. В комплект входит тумба + переходник под конкретную модель КСО.</t>
  </si>
  <si>
    <t>Наименование</t>
  </si>
  <si>
    <t>РРЦ</t>
  </si>
  <si>
    <t>Описание</t>
  </si>
  <si>
    <t>Артикул</t>
  </si>
  <si>
    <t>ЭКМ-238-БК-В</t>
  </si>
  <si>
    <t>ЭКМ-238-ЧК-Р</t>
  </si>
  <si>
    <t>ЭКМ-156-БВ-В</t>
  </si>
  <si>
    <t>ЭКМ-156-ЧВ-Р</t>
  </si>
  <si>
    <t>СТОЙКА ДЛЯ ФОРМАТА ГРОКЕРИ</t>
  </si>
  <si>
    <t>Напольная металлическая стойка с удобным доступом для кабелей. Для установки КСО, инфокиосков и планшетов. Устойчивое размещение, адаптация крепления под оборудование.</t>
  </si>
  <si>
    <t>ЭКМ-С-238-Б</t>
  </si>
  <si>
    <t>ЭКМ-С-238-Ч</t>
  </si>
  <si>
    <t>ОТДЕЛЬНЫЕ ПЕРЕХОДНИКИ И ОПЦИИ</t>
  </si>
  <si>
    <t>Полка внутренняя</t>
  </si>
  <si>
    <t>Доп. полка на 4 шпильки для БП, сетевого оборудования и расходников.</t>
  </si>
  <si>
    <t>ЭКМ-П-01</t>
  </si>
  <si>
    <t>Резиновый кант по низу</t>
  </si>
  <si>
    <t>Плинтус 35–40 мм. Защита кромки и от попадания влаги.</t>
  </si>
  <si>
    <t>ЭКМ-К-01</t>
  </si>
  <si>
    <t>Доп. отверстие под кабели Ø60 мм</t>
  </si>
  <si>
    <t>Подготовленное отверстие, открывается при монтаже. Расположение по согласованию.</t>
  </si>
  <si>
    <t>ЭКМ-О-01</t>
  </si>
  <si>
    <t>Цвет (изменение стандарта)</t>
  </si>
  <si>
    <t>Порошковая окраска в любой цвет RAL (стандарт: 9003, 9005, 7016).</t>
  </si>
  <si>
    <t>ЭКМ-Ц-01</t>
  </si>
  <si>
    <t>Металлический утяжелитель 20 кг</t>
  </si>
  <si>
    <t>Стальная пластина внутри корпуса. Повышает устойчивость без анкерения.</t>
  </si>
  <si>
    <t>ЭКМ-У-01</t>
  </si>
  <si>
    <t>DIN-рейка</t>
  </si>
  <si>
    <t>Для монтажа УЗО, автоматов, розеток 220 В. Левая или правая стенка.</t>
  </si>
  <si>
    <t>ЭКМ-Д-01</t>
  </si>
  <si>
    <t>+7 (903) 787-25-96   •   development.ekm@gmail.com   •   ООО ЭКМ</t>
  </si>
  <si>
    <t>ЭКМ  |  БЛАНК ЗАКАЗА</t>
  </si>
  <si>
    <t>Бланк заявки по прайс-листу «Тумбы и переходники для КСО ТС 238 / ТС 156»  ·  все цены без НДС</t>
  </si>
  <si>
    <t>к заполнению</t>
  </si>
  <si>
    <t>пример</t>
  </si>
  <si>
    <t>Заказ №:</t>
  </si>
  <si>
    <t>1265/85</t>
  </si>
  <si>
    <t>Дата заказа:</t>
  </si>
  <si>
    <t>Покупатель:</t>
  </si>
  <si>
    <t>ООО «Пример»</t>
  </si>
  <si>
    <t>Контактное лицо:</t>
  </si>
  <si>
    <t>Иванов И.И.</t>
  </si>
  <si>
    <t>Телефон / e-mail:</t>
  </si>
  <si>
    <t>+7 900 000-00-00</t>
  </si>
  <si>
    <t>Комментарий к отгрузке:</t>
  </si>
  <si>
    <t>Отгрузить на паллете, в стретч-плёнке</t>
  </si>
  <si>
    <t>Желаемая дата готовности:</t>
  </si>
  <si>
    <t>2026-09-20</t>
  </si>
  <si>
    <t>Клиент заполняет контактные данные, желаемую дату и колонку «Кол-во». Остальные поля можно оставить без изменений.</t>
  </si>
  <si>
    <t>КАК ПРОХОДИТ ЗАКАЗ</t>
  </si>
  <si>
    <t>1. Клиент заполняет и отправляет бланк. Достаточно указать количество — артикулы уже проставлены.</t>
  </si>
  <si>
    <t>2. Поставщик в течение 1 рабочего дня подтверждает возможность, цену, срок и предоплату.</t>
  </si>
  <si>
    <t>3. После подтверждения клиентом и оплаты заказ запускается в производство.</t>
  </si>
  <si>
    <t>Важно: заполненный бланк — это заявка. Заказ считается согласованным только после взаимного подтверждения цены, комплектации и сроков.</t>
  </si>
  <si>
    <t>ЕИ</t>
  </si>
  <si>
    <t>Кол-во</t>
  </si>
  <si>
    <t>Цена без НДС</t>
  </si>
  <si>
    <t>Сумма без НДС</t>
  </si>
  <si>
    <t>компл.</t>
  </si>
  <si>
    <t>шт.</t>
  </si>
  <si>
    <t>ИТОГО К ОПЛАТЕ (БЕЗ НДС):</t>
  </si>
  <si>
    <t>ЭКМ | ПРАЙС-ЛИСТ</t>
  </si>
  <si>
    <t>КОМПЛЕКТЫ · ТУМБА + ПЕРЕХОДНИК</t>
  </si>
  <si>
    <t>Переходники для настольной установки КСО (высота центра экрана ~1500 мм). Опции дополнительные элементы для комплектации тумбы.</t>
  </si>
  <si>
    <t>+7 (903) 787-25-96 • development.ekm@gmail.com • ООО ЭКМ</t>
  </si>
  <si>
    <t>характеристики</t>
  </si>
  <si>
    <t>Высота стойки 1110 мм
Высота полки 700 мм
Размер полки 600 * 300 мм
Размер основания 550 * 450 мм
Вес 25 кг</t>
  </si>
  <si>
    <t>Уровень столешницы 800 мм.
Размер столешницы 900*600мм.
Размер тумбочки 550*450мм.
Высота бортика 50мм над уровнем столешницы
В комплекте тумба и переходник для КСО. Вес изделия 35 кг</t>
  </si>
  <si>
    <t>Партнер</t>
  </si>
  <si>
    <t>Напольная стойка белого цвета для КСО .</t>
  </si>
  <si>
    <t>Напольная стойка чёрного цвета для КСО .</t>
  </si>
  <si>
    <t xml:space="preserve">Напольная стойка-переходник белая </t>
  </si>
  <si>
    <t>Стойка проходит сквозь столешницу, нагрузка на пол. Под .</t>
  </si>
  <si>
    <t xml:space="preserve">Напольная стойка-переходник чёрная </t>
  </si>
  <si>
    <t xml:space="preserve">Тумбы и переходники для КСО ·  / </t>
  </si>
  <si>
    <t xml:space="preserve">Стойка напольная белая  </t>
  </si>
  <si>
    <t xml:space="preserve">Стойка напольная чёрная  </t>
  </si>
  <si>
    <t xml:space="preserve">Тумба белая (RAL 9003) + переходник для КСО, столешница с вырезом под весы </t>
  </si>
  <si>
    <t xml:space="preserve">Тумба чёрная (RAL 9005) + переходник для КСО, столешница ровная </t>
  </si>
  <si>
    <t xml:space="preserve">Переходник настольный для КСО белый </t>
  </si>
  <si>
    <t xml:space="preserve">Переходник настольный для КСО чёрный </t>
  </si>
  <si>
    <t>ЭКМ-П-01-Б</t>
  </si>
  <si>
    <t>ЭКМ-П-01-Ч</t>
  </si>
  <si>
    <t>ЭКМ-ПК-01-Б</t>
  </si>
  <si>
    <t>ЭКМ-ПК-01-Ч</t>
  </si>
  <si>
    <t>Белый корпус + переходник для КСО.. Столешница с вырезом под весы.</t>
  </si>
  <si>
    <t>Чёрный корпус + переходник для КСО.. Ровная столешница без выреза.</t>
  </si>
  <si>
    <t>Чёрный корпус + переходник для КСО.. Ровная столешница.</t>
  </si>
  <si>
    <t>переходник для КСО. RAL 9003 для настольной установки КСО .</t>
  </si>
  <si>
    <t>переходник для КСО. RAL 9005 для настольной установки КСО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</si>
</sst>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5" formatCode="[$-F800]dddd\,\ mmmm\ dd\,\ yyyy"/>
  </numFmts>
  <fonts count="22">
    <font>
      <sz val="11"/>
      <color theme="1"/>
      <name val="Calibri"/>
      <family val="2"/>
      <scheme val="minor"/>
    </font>
    <font>
      <b/>
      <sz val="18"/>
      <color rgb="FFFFFFFF"/>
      <name val="Carlito"/>
    </font>
    <font>
      <b/>
      <sz val="13"/>
      <color rgb="FF11181C"/>
      <name val="Carlito"/>
    </font>
    <font>
      <i/>
      <sz val="10"/>
      <color rgb="FF666666"/>
      <name val="Carlito"/>
    </font>
    <font>
      <b/>
      <sz val="12"/>
      <color rgb="FFFFFFFF"/>
      <name val="Carlito"/>
    </font>
    <font>
      <sz val="9"/>
      <color rgb="FF555555"/>
      <name val="Carlito"/>
    </font>
    <font>
      <b/>
      <sz val="10"/>
      <color rgb="FFFFFFFF"/>
      <name val="Carlito"/>
    </font>
    <font>
      <b/>
      <sz val="10"/>
      <name val="Carlito"/>
    </font>
    <font>
      <b/>
      <sz val="11"/>
      <name val="Carlito"/>
    </font>
    <font>
      <sz val="11"/>
      <name val="Carlito"/>
    </font>
    <font>
      <b/>
      <sz val="10"/>
      <color rgb="FFFF6500"/>
      <name val="Carlito"/>
    </font>
    <font>
      <sz val="9"/>
      <color rgb="FF666666"/>
      <name val="Carlito"/>
    </font>
    <font>
      <b/>
      <sz val="16"/>
      <color rgb="FFFFFFFF"/>
      <name val="Carlito"/>
    </font>
    <font>
      <i/>
      <sz val="9"/>
      <color rgb="FF555555"/>
      <name val="Carlito"/>
    </font>
    <font>
      <b/>
      <sz val="9"/>
      <color rgb="FFFF6500"/>
      <name val="Carlito"/>
    </font>
    <font>
      <sz val="9"/>
      <color rgb="FFAAAAAA"/>
      <name val="Carlito"/>
    </font>
    <font>
      <i/>
      <sz val="9"/>
      <color rgb="FF666666"/>
      <name val="Carlito"/>
    </font>
    <font>
      <b/>
      <sz val="11"/>
      <color rgb="FFFFFFFF"/>
      <name val="Carlito"/>
    </font>
    <font>
      <sz val="9"/>
      <name val="Carlito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rlito"/>
      <charset val="204"/>
    </font>
  </fonts>
  <fills count="8">
    <fill>
      <patternFill patternType="none"/>
    </fill>
    <fill>
      <patternFill patternType="gray125"/>
    </fill>
    <fill>
      <patternFill patternType="solid">
        <fgColor rgb="FF11181C"/>
      </patternFill>
    </fill>
    <fill>
      <patternFill patternType="solid">
        <fgColor rgb="FFFF6500"/>
      </patternFill>
    </fill>
    <fill>
      <patternFill patternType="solid">
        <fgColor rgb="FF1A2332"/>
      </patternFill>
    </fill>
    <fill>
      <patternFill patternType="solid">
        <fgColor rgb="FFFFFFFF"/>
      </patternFill>
    </fill>
    <fill>
      <patternFill patternType="solid">
        <fgColor rgb="FFF7F8FA"/>
      </patternFill>
    </fill>
    <fill>
      <patternFill patternType="solid">
        <fgColor rgb="FFFFF3E8"/>
      </patternFill>
    </fill>
  </fills>
  <borders count="5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E0E0E0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50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3" fontId="8" fillId="6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7" fillId="0" borderId="0" xfId="0" applyFont="1"/>
    <xf numFmtId="0" fontId="0" fillId="7" borderId="1" xfId="0" applyFill="1" applyBorder="1"/>
    <xf numFmtId="0" fontId="14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11" fillId="0" borderId="0" xfId="0" applyFont="1" applyAlignment="1">
      <alignment horizontal="center"/>
    </xf>
    <xf numFmtId="0" fontId="18" fillId="0" borderId="0" xfId="0" applyFont="1"/>
    <xf numFmtId="0" fontId="12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right" vertical="center"/>
    </xf>
    <xf numFmtId="165" fontId="0" fillId="7" borderId="1" xfId="0" applyNumberFormat="1" applyFill="1" applyBorder="1"/>
    <xf numFmtId="0" fontId="21" fillId="5" borderId="2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44" fontId="0" fillId="0" borderId="0" xfId="1" applyFont="1"/>
    <xf numFmtId="44" fontId="6" fillId="4" borderId="1" xfId="1" applyFont="1" applyFill="1" applyBorder="1" applyAlignment="1">
      <alignment horizontal="center" vertical="center"/>
    </xf>
    <xf numFmtId="44" fontId="0" fillId="5" borderId="1" xfId="1" applyFont="1" applyFill="1" applyBorder="1" applyAlignment="1">
      <alignment horizontal="right" vertical="center"/>
    </xf>
    <xf numFmtId="44" fontId="0" fillId="6" borderId="1" xfId="1" applyFont="1" applyFill="1" applyBorder="1" applyAlignment="1">
      <alignment horizontal="right" vertical="center"/>
    </xf>
    <xf numFmtId="44" fontId="4" fillId="2" borderId="0" xfId="1" applyFont="1" applyFill="1" applyAlignment="1">
      <alignment horizontal="right" vertical="center"/>
    </xf>
    <xf numFmtId="44" fontId="0" fillId="5" borderId="1" xfId="1" applyFont="1" applyFill="1" applyBorder="1" applyAlignment="1">
      <alignment horizontal="center" vertical="center"/>
    </xf>
    <xf numFmtId="44" fontId="0" fillId="6" borderId="1" xfId="1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47624</xdr:rowOff>
    </xdr:from>
    <xdr:to>
      <xdr:col>12</xdr:col>
      <xdr:colOff>222686</xdr:colOff>
      <xdr:row>39</xdr:row>
      <xdr:rowOff>38099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1392A99-4572-4DC5-AB5B-78CD6DB81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4"/>
          <a:ext cx="7537886" cy="7419975"/>
        </a:xfrm>
        <a:prstGeom prst="rect">
          <a:avLst/>
        </a:prstGeom>
      </xdr:spPr>
    </xdr:pic>
    <xdr:clientData/>
  </xdr:twoCellAnchor>
  <xdr:twoCellAnchor editAs="oneCell">
    <xdr:from>
      <xdr:col>12</xdr:col>
      <xdr:colOff>311150</xdr:colOff>
      <xdr:row>0</xdr:row>
      <xdr:rowOff>57150</xdr:rowOff>
    </xdr:from>
    <xdr:to>
      <xdr:col>26</xdr:col>
      <xdr:colOff>495300</xdr:colOff>
      <xdr:row>39</xdr:row>
      <xdr:rowOff>39606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DC3E857-F35F-437A-8FE2-AB178CBA4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6350" y="57150"/>
          <a:ext cx="8718550" cy="7411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workbookViewId="0">
      <selection activeCell="L28" sqref="L28"/>
    </sheetView>
  </sheetViews>
  <sheetFormatPr defaultRowHeight="15"/>
  <cols>
    <col min="1" max="1" width="34.5703125" customWidth="1"/>
    <col min="2" max="2" width="62" customWidth="1"/>
    <col min="3" max="4" width="12" customWidth="1"/>
    <col min="5" max="5" width="62.140625" customWidth="1"/>
    <col min="6" max="6" width="16" customWidth="1"/>
  </cols>
  <sheetData>
    <row r="1" spans="1:6" ht="32.1" customHeight="1">
      <c r="A1" s="28" t="s">
        <v>64</v>
      </c>
      <c r="B1" s="24"/>
      <c r="C1" s="24"/>
      <c r="D1" s="24"/>
      <c r="E1" s="24"/>
      <c r="F1" s="24"/>
    </row>
    <row r="2" spans="1:6" ht="24" customHeight="1">
      <c r="A2" s="23" t="s">
        <v>77</v>
      </c>
      <c r="B2" s="24"/>
      <c r="C2" s="24"/>
      <c r="D2" s="24"/>
      <c r="E2" s="24"/>
      <c r="F2" s="24"/>
    </row>
    <row r="3" spans="1:6" ht="18" customHeight="1">
      <c r="A3" s="29" t="s">
        <v>0</v>
      </c>
      <c r="B3" s="24"/>
      <c r="C3" s="24"/>
      <c r="D3" s="24"/>
      <c r="E3" s="24"/>
      <c r="F3" s="24"/>
    </row>
    <row r="4" spans="1:6" ht="8.1" customHeight="1"/>
    <row r="5" spans="1:6" ht="21.95" customHeight="1">
      <c r="A5" s="26" t="s">
        <v>65</v>
      </c>
      <c r="B5" s="24"/>
      <c r="C5" s="24"/>
      <c r="D5" s="24"/>
      <c r="E5" s="24"/>
      <c r="F5" s="24"/>
    </row>
    <row r="6" spans="1:6" ht="27.95" customHeight="1">
      <c r="A6" s="25" t="s">
        <v>1</v>
      </c>
      <c r="B6" s="24"/>
      <c r="C6" s="24"/>
      <c r="D6" s="24"/>
      <c r="E6" s="24"/>
      <c r="F6" s="24"/>
    </row>
    <row r="7" spans="1:6" ht="20.100000000000001" customHeight="1">
      <c r="A7" s="1" t="s">
        <v>68</v>
      </c>
      <c r="B7" s="1" t="s">
        <v>2</v>
      </c>
      <c r="C7" s="1" t="s">
        <v>71</v>
      </c>
      <c r="D7" s="1" t="s">
        <v>3</v>
      </c>
      <c r="E7" s="1" t="s">
        <v>4</v>
      </c>
      <c r="F7" s="1" t="s">
        <v>5</v>
      </c>
    </row>
    <row r="8" spans="1:6" ht="36" customHeight="1">
      <c r="A8" s="38" t="s">
        <v>70</v>
      </c>
      <c r="B8" s="3" t="s">
        <v>80</v>
      </c>
      <c r="C8" s="4">
        <v>24000</v>
      </c>
      <c r="D8" s="5">
        <v>32000</v>
      </c>
      <c r="E8" s="6" t="s">
        <v>88</v>
      </c>
      <c r="F8" s="7" t="s">
        <v>6</v>
      </c>
    </row>
    <row r="9" spans="1:6" ht="36" customHeight="1">
      <c r="A9" s="39"/>
      <c r="B9" s="9" t="s">
        <v>81</v>
      </c>
      <c r="C9" s="4">
        <v>24000</v>
      </c>
      <c r="D9" s="11">
        <v>32000</v>
      </c>
      <c r="E9" s="12" t="s">
        <v>89</v>
      </c>
      <c r="F9" s="13" t="s">
        <v>7</v>
      </c>
    </row>
    <row r="10" spans="1:6" ht="36" customHeight="1">
      <c r="A10" s="39"/>
      <c r="B10" s="3" t="s">
        <v>80</v>
      </c>
      <c r="C10" s="4">
        <v>24000</v>
      </c>
      <c r="D10" s="5">
        <v>32000</v>
      </c>
      <c r="E10" s="6" t="s">
        <v>88</v>
      </c>
      <c r="F10" s="7" t="s">
        <v>8</v>
      </c>
    </row>
    <row r="11" spans="1:6" ht="36" customHeight="1">
      <c r="A11" s="40"/>
      <c r="B11" s="9" t="s">
        <v>81</v>
      </c>
      <c r="C11" s="4">
        <v>24000</v>
      </c>
      <c r="D11" s="11">
        <v>32000</v>
      </c>
      <c r="E11" s="12" t="s">
        <v>90</v>
      </c>
      <c r="F11" s="13" t="s">
        <v>9</v>
      </c>
    </row>
    <row r="12" spans="1:6" ht="21.95" customHeight="1">
      <c r="A12" s="26" t="s">
        <v>10</v>
      </c>
      <c r="B12" s="24"/>
      <c r="C12" s="24"/>
      <c r="D12" s="24"/>
      <c r="E12" s="24"/>
      <c r="F12" s="24"/>
    </row>
    <row r="13" spans="1:6" ht="27.95" customHeight="1">
      <c r="A13" s="25" t="s">
        <v>11</v>
      </c>
      <c r="B13" s="24"/>
      <c r="C13" s="24"/>
      <c r="D13" s="24"/>
      <c r="E13" s="24"/>
      <c r="F13" s="24"/>
    </row>
    <row r="14" spans="1:6" ht="20.100000000000001" customHeight="1">
      <c r="A14" s="1" t="str">
        <f>A7</f>
        <v>характеристики</v>
      </c>
      <c r="B14" s="1" t="s">
        <v>2</v>
      </c>
      <c r="C14" s="1" t="s">
        <v>71</v>
      </c>
      <c r="D14" s="1" t="s">
        <v>3</v>
      </c>
      <c r="E14" s="1" t="s">
        <v>4</v>
      </c>
      <c r="F14" s="1" t="s">
        <v>5</v>
      </c>
    </row>
    <row r="15" spans="1:6" ht="40.5" customHeight="1">
      <c r="A15" s="41" t="s">
        <v>69</v>
      </c>
      <c r="B15" s="3" t="s">
        <v>78</v>
      </c>
      <c r="C15" s="4">
        <v>17500</v>
      </c>
      <c r="D15" s="5">
        <v>25000</v>
      </c>
      <c r="E15" s="6" t="s">
        <v>72</v>
      </c>
      <c r="F15" s="7" t="s">
        <v>12</v>
      </c>
    </row>
    <row r="16" spans="1:6" ht="36.75" customHeight="1">
      <c r="A16" s="42"/>
      <c r="B16" s="9" t="s">
        <v>79</v>
      </c>
      <c r="C16" s="4">
        <v>17500</v>
      </c>
      <c r="D16" s="5">
        <v>25000</v>
      </c>
      <c r="E16" s="12" t="s">
        <v>73</v>
      </c>
      <c r="F16" s="13" t="s">
        <v>13</v>
      </c>
    </row>
    <row r="17" spans="1:6" ht="21.95" customHeight="1">
      <c r="A17" s="26" t="s">
        <v>14</v>
      </c>
      <c r="B17" s="24"/>
      <c r="C17" s="24"/>
      <c r="D17" s="24"/>
      <c r="E17" s="24"/>
      <c r="F17" s="24"/>
    </row>
    <row r="18" spans="1:6" ht="26.1" customHeight="1">
      <c r="A18" s="25" t="s">
        <v>66</v>
      </c>
      <c r="B18" s="24"/>
      <c r="C18" s="24"/>
      <c r="D18" s="24"/>
      <c r="E18" s="24"/>
      <c r="F18" s="24"/>
    </row>
    <row r="19" spans="1:6" ht="20.100000000000001" customHeight="1">
      <c r="A19" s="1"/>
      <c r="B19" s="1" t="s">
        <v>2</v>
      </c>
      <c r="C19" s="1" t="s">
        <v>71</v>
      </c>
      <c r="D19" s="1" t="s">
        <v>3</v>
      </c>
      <c r="E19" s="1" t="s">
        <v>4</v>
      </c>
      <c r="F19" s="1" t="s">
        <v>5</v>
      </c>
    </row>
    <row r="20" spans="1:6" ht="26.1" customHeight="1">
      <c r="A20" s="2"/>
      <c r="B20" s="3" t="s">
        <v>82</v>
      </c>
      <c r="C20" s="4">
        <v>2500</v>
      </c>
      <c r="D20" s="5">
        <v>3500</v>
      </c>
      <c r="E20" s="6" t="s">
        <v>91</v>
      </c>
      <c r="F20" s="7" t="s">
        <v>84</v>
      </c>
    </row>
    <row r="21" spans="1:6" ht="26.1" customHeight="1">
      <c r="A21" s="8"/>
      <c r="B21" s="9" t="s">
        <v>83</v>
      </c>
      <c r="C21" s="4">
        <v>2500</v>
      </c>
      <c r="D21" s="11">
        <v>3500</v>
      </c>
      <c r="E21" s="12" t="s">
        <v>92</v>
      </c>
      <c r="F21" s="13" t="s">
        <v>85</v>
      </c>
    </row>
    <row r="22" spans="1:6" ht="26.1" customHeight="1">
      <c r="A22" s="2"/>
      <c r="B22" s="3" t="s">
        <v>74</v>
      </c>
      <c r="C22" s="4">
        <v>9000</v>
      </c>
      <c r="D22" s="5">
        <v>12500</v>
      </c>
      <c r="E22" s="6" t="s">
        <v>75</v>
      </c>
      <c r="F22" s="7" t="s">
        <v>86</v>
      </c>
    </row>
    <row r="23" spans="1:6" ht="26.1" customHeight="1">
      <c r="A23" s="8"/>
      <c r="B23" s="9" t="s">
        <v>76</v>
      </c>
      <c r="C23" s="4">
        <v>9000</v>
      </c>
      <c r="D23" s="11">
        <v>12500</v>
      </c>
      <c r="E23" s="12" t="s">
        <v>75</v>
      </c>
      <c r="F23" s="13" t="s">
        <v>87</v>
      </c>
    </row>
    <row r="24" spans="1:6" ht="26.1" customHeight="1">
      <c r="A24" s="2"/>
      <c r="B24" s="3" t="s">
        <v>15</v>
      </c>
      <c r="C24" s="4">
        <v>1750</v>
      </c>
      <c r="D24" s="5">
        <v>2500</v>
      </c>
      <c r="E24" s="6" t="s">
        <v>16</v>
      </c>
      <c r="F24" s="7" t="s">
        <v>17</v>
      </c>
    </row>
    <row r="25" spans="1:6" ht="26.1" customHeight="1">
      <c r="A25" s="8"/>
      <c r="B25" s="9" t="s">
        <v>18</v>
      </c>
      <c r="C25" s="10">
        <v>2500</v>
      </c>
      <c r="D25" s="11">
        <v>3500</v>
      </c>
      <c r="E25" s="12" t="s">
        <v>19</v>
      </c>
      <c r="F25" s="13" t="s">
        <v>20</v>
      </c>
    </row>
    <row r="26" spans="1:6" ht="26.1" customHeight="1">
      <c r="A26" s="2"/>
      <c r="B26" s="3" t="s">
        <v>21</v>
      </c>
      <c r="C26" s="4">
        <v>500</v>
      </c>
      <c r="D26" s="5">
        <v>700</v>
      </c>
      <c r="E26" s="6" t="s">
        <v>22</v>
      </c>
      <c r="F26" s="7" t="s">
        <v>23</v>
      </c>
    </row>
    <row r="27" spans="1:6" ht="26.1" customHeight="1">
      <c r="A27" s="8"/>
      <c r="B27" s="9" t="s">
        <v>24</v>
      </c>
      <c r="C27" s="10">
        <v>1500</v>
      </c>
      <c r="D27" s="11">
        <v>2500</v>
      </c>
      <c r="E27" s="12" t="s">
        <v>25</v>
      </c>
      <c r="F27" s="13" t="s">
        <v>26</v>
      </c>
    </row>
    <row r="28" spans="1:6" ht="26.1" customHeight="1">
      <c r="A28" s="2"/>
      <c r="B28" s="3" t="s">
        <v>27</v>
      </c>
      <c r="C28" s="4">
        <v>5500</v>
      </c>
      <c r="D28" s="5">
        <v>7500</v>
      </c>
      <c r="E28" s="6" t="s">
        <v>28</v>
      </c>
      <c r="F28" s="7" t="s">
        <v>29</v>
      </c>
    </row>
    <row r="29" spans="1:6" ht="26.1" customHeight="1">
      <c r="A29" s="8"/>
      <c r="B29" s="9" t="s">
        <v>30</v>
      </c>
      <c r="C29" s="10">
        <v>2000</v>
      </c>
      <c r="D29" s="11">
        <v>2000</v>
      </c>
      <c r="E29" s="12" t="s">
        <v>31</v>
      </c>
      <c r="F29" s="13" t="s">
        <v>32</v>
      </c>
    </row>
    <row r="30" spans="1:6" ht="21.95" customHeight="1">
      <c r="A30" s="27" t="s">
        <v>67</v>
      </c>
      <c r="B30" s="24"/>
      <c r="C30" s="24"/>
      <c r="D30" s="24"/>
      <c r="E30" s="24"/>
      <c r="F30" s="24"/>
    </row>
  </sheetData>
  <mergeCells count="12">
    <mergeCell ref="A2:F2"/>
    <mergeCell ref="A13:F13"/>
    <mergeCell ref="A17:F17"/>
    <mergeCell ref="A30:F30"/>
    <mergeCell ref="A1:F1"/>
    <mergeCell ref="A5:F5"/>
    <mergeCell ref="A6:F6"/>
    <mergeCell ref="A12:F12"/>
    <mergeCell ref="A3:F3"/>
    <mergeCell ref="A18:F18"/>
    <mergeCell ref="A8:A11"/>
    <mergeCell ref="A15:A16"/>
  </mergeCells>
  <pageMargins left="0.75" right="0.75" top="1" bottom="1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6"/>
  <sheetViews>
    <sheetView topLeftCell="A13" workbookViewId="0">
      <selection activeCell="I22" sqref="I22"/>
    </sheetView>
  </sheetViews>
  <sheetFormatPr defaultRowHeight="15"/>
  <cols>
    <col min="1" max="1" width="18" customWidth="1"/>
    <col min="2" max="2" width="58" customWidth="1"/>
    <col min="3" max="3" width="9" customWidth="1"/>
    <col min="4" max="4" width="10" customWidth="1"/>
    <col min="5" max="5" width="17.5703125" style="43" customWidth="1"/>
    <col min="6" max="6" width="19.28515625" style="43" customWidth="1"/>
  </cols>
  <sheetData>
    <row r="1" spans="1:6" ht="27.95" customHeight="1">
      <c r="A1" s="34" t="s">
        <v>34</v>
      </c>
      <c r="B1" s="24"/>
      <c r="C1" s="24"/>
      <c r="D1" s="24"/>
      <c r="E1" s="24"/>
      <c r="F1" s="24"/>
    </row>
    <row r="2" spans="1:6" ht="18" customHeight="1">
      <c r="A2" s="30" t="s">
        <v>35</v>
      </c>
      <c r="B2" s="24"/>
      <c r="C2" s="24"/>
      <c r="D2" s="24"/>
      <c r="E2" s="24"/>
      <c r="F2" s="24"/>
    </row>
    <row r="3" spans="1:6">
      <c r="B3" s="14" t="s">
        <v>36</v>
      </c>
      <c r="C3" s="15" t="s">
        <v>37</v>
      </c>
    </row>
    <row r="4" spans="1:6" ht="18" customHeight="1">
      <c r="A4" s="16" t="s">
        <v>38</v>
      </c>
      <c r="B4" s="17"/>
      <c r="C4" s="15" t="s">
        <v>39</v>
      </c>
    </row>
    <row r="5" spans="1:6" ht="18" customHeight="1">
      <c r="A5" s="16" t="s">
        <v>40</v>
      </c>
      <c r="B5" s="37">
        <f ca="1">TODAY()</f>
        <v>46280</v>
      </c>
    </row>
    <row r="6" spans="1:6" ht="18" customHeight="1">
      <c r="A6" s="16" t="s">
        <v>41</v>
      </c>
      <c r="B6" s="17"/>
      <c r="C6" s="15" t="s">
        <v>42</v>
      </c>
    </row>
    <row r="7" spans="1:6" ht="18" customHeight="1">
      <c r="A7" s="16" t="s">
        <v>43</v>
      </c>
      <c r="B7" s="17"/>
      <c r="C7" s="15" t="s">
        <v>44</v>
      </c>
    </row>
    <row r="8" spans="1:6" ht="18" customHeight="1">
      <c r="A8" s="16" t="s">
        <v>45</v>
      </c>
      <c r="B8" s="17"/>
      <c r="C8" s="15" t="s">
        <v>46</v>
      </c>
    </row>
    <row r="9" spans="1:6" ht="18" customHeight="1">
      <c r="A9" s="16" t="s">
        <v>47</v>
      </c>
      <c r="B9" s="17"/>
      <c r="C9" s="15" t="s">
        <v>48</v>
      </c>
    </row>
    <row r="10" spans="1:6" ht="18" customHeight="1">
      <c r="A10" s="16" t="s">
        <v>49</v>
      </c>
      <c r="B10" s="17"/>
      <c r="C10" s="15" t="s">
        <v>50</v>
      </c>
    </row>
    <row r="11" spans="1:6" ht="18" customHeight="1">
      <c r="A11" s="31" t="s">
        <v>51</v>
      </c>
      <c r="B11" s="24"/>
      <c r="C11" s="24"/>
      <c r="D11" s="24"/>
      <c r="E11" s="24"/>
      <c r="F11" s="24"/>
    </row>
    <row r="12" spans="1:6" ht="20.100000000000001" customHeight="1">
      <c r="A12" s="35" t="s">
        <v>52</v>
      </c>
      <c r="B12" s="24"/>
      <c r="C12" s="24"/>
      <c r="D12" s="24"/>
      <c r="E12" s="24"/>
      <c r="F12" s="24"/>
    </row>
    <row r="13" spans="1:6">
      <c r="A13" s="33" t="s">
        <v>53</v>
      </c>
      <c r="B13" s="24"/>
      <c r="C13" s="24"/>
      <c r="D13" s="24"/>
      <c r="E13" s="24"/>
      <c r="F13" s="24"/>
    </row>
    <row r="14" spans="1:6">
      <c r="A14" s="33" t="s">
        <v>54</v>
      </c>
      <c r="B14" s="24"/>
      <c r="C14" s="24"/>
      <c r="D14" s="24"/>
      <c r="E14" s="24"/>
      <c r="F14" s="24"/>
    </row>
    <row r="15" spans="1:6">
      <c r="A15" s="33" t="s">
        <v>55</v>
      </c>
      <c r="B15" s="24"/>
      <c r="C15" s="24"/>
      <c r="D15" s="24"/>
      <c r="E15" s="24"/>
      <c r="F15" s="24"/>
    </row>
    <row r="16" spans="1:6" ht="26.1" customHeight="1">
      <c r="A16" s="31" t="s">
        <v>56</v>
      </c>
      <c r="B16" s="24"/>
      <c r="C16" s="24"/>
      <c r="D16" s="24"/>
      <c r="E16" s="24"/>
      <c r="F16" s="24"/>
    </row>
    <row r="17" spans="1:6" ht="20.100000000000001" customHeight="1">
      <c r="A17" s="1" t="s">
        <v>5</v>
      </c>
      <c r="B17" s="1" t="s">
        <v>2</v>
      </c>
      <c r="C17" s="1" t="s">
        <v>57</v>
      </c>
      <c r="D17" s="1" t="s">
        <v>58</v>
      </c>
      <c r="E17" s="44" t="s">
        <v>59</v>
      </c>
      <c r="F17" s="44" t="s">
        <v>60</v>
      </c>
    </row>
    <row r="18" spans="1:6" ht="24" customHeight="1">
      <c r="A18" s="18" t="str">
        <f>'Прайс-лист'!F8</f>
        <v>ЭКМ-238-БК-В</v>
      </c>
      <c r="B18" s="19" t="str">
        <f>'Прайс-лист'!B8</f>
        <v xml:space="preserve">Тумба белая (RAL 9003) + переходник для КСО, столешница с вырезом под весы </v>
      </c>
      <c r="C18" s="20" t="s">
        <v>61</v>
      </c>
      <c r="D18" s="21"/>
      <c r="E18" s="48">
        <f>'Прайс-лист'!C8</f>
        <v>24000</v>
      </c>
      <c r="F18" s="45">
        <f t="shared" ref="F18:F33" si="0">IF(D18="",0,D18*E18)</f>
        <v>0</v>
      </c>
    </row>
    <row r="19" spans="1:6" ht="24" customHeight="1">
      <c r="A19" s="18" t="str">
        <f>'Прайс-лист'!F9</f>
        <v>ЭКМ-238-ЧК-Р</v>
      </c>
      <c r="B19" s="19" t="str">
        <f>'Прайс-лист'!B9</f>
        <v xml:space="preserve">Тумба чёрная (RAL 9005) + переходник для КСО, столешница ровная </v>
      </c>
      <c r="C19" s="22" t="s">
        <v>61</v>
      </c>
      <c r="D19" s="21"/>
      <c r="E19" s="49">
        <f>'Прайс-лист'!C9</f>
        <v>24000</v>
      </c>
      <c r="F19" s="46">
        <f t="shared" si="0"/>
        <v>0</v>
      </c>
    </row>
    <row r="20" spans="1:6" ht="24" customHeight="1">
      <c r="A20" s="18" t="str">
        <f>'Прайс-лист'!F10</f>
        <v>ЭКМ-156-БВ-В</v>
      </c>
      <c r="B20" s="19" t="str">
        <f>'Прайс-лист'!B10</f>
        <v xml:space="preserve">Тумба белая (RAL 9003) + переходник для КСО, столешница с вырезом под весы </v>
      </c>
      <c r="C20" s="20" t="s">
        <v>61</v>
      </c>
      <c r="D20" s="21"/>
      <c r="E20" s="48">
        <f>'Прайс-лист'!C10</f>
        <v>24000</v>
      </c>
      <c r="F20" s="45">
        <f t="shared" si="0"/>
        <v>0</v>
      </c>
    </row>
    <row r="21" spans="1:6" ht="24" customHeight="1">
      <c r="A21" s="18" t="str">
        <f>'Прайс-лист'!F11</f>
        <v>ЭКМ-156-ЧВ-Р</v>
      </c>
      <c r="B21" s="19" t="str">
        <f>'Прайс-лист'!B11</f>
        <v xml:space="preserve">Тумба чёрная (RAL 9005) + переходник для КСО, столешница ровная </v>
      </c>
      <c r="C21" s="22" t="s">
        <v>61</v>
      </c>
      <c r="D21" s="21"/>
      <c r="E21" s="49">
        <f>'Прайс-лист'!C11</f>
        <v>24000</v>
      </c>
      <c r="F21" s="46">
        <f t="shared" si="0"/>
        <v>0</v>
      </c>
    </row>
    <row r="22" spans="1:6" ht="24" customHeight="1">
      <c r="A22" s="18" t="str">
        <f>'Прайс-лист'!F15</f>
        <v>ЭКМ-С-238-Б</v>
      </c>
      <c r="B22" s="19" t="str">
        <f>'Прайс-лист'!E15</f>
        <v>Напольная стойка белого цвета для КСО .</v>
      </c>
      <c r="C22" s="20" t="s">
        <v>62</v>
      </c>
      <c r="D22" s="21"/>
      <c r="E22" s="48">
        <f>'Прайс-лист'!C15</f>
        <v>17500</v>
      </c>
      <c r="F22" s="45">
        <f t="shared" si="0"/>
        <v>0</v>
      </c>
    </row>
    <row r="23" spans="1:6" ht="24" customHeight="1">
      <c r="A23" s="18" t="str">
        <f>'Прайс-лист'!F16</f>
        <v>ЭКМ-С-238-Ч</v>
      </c>
      <c r="B23" s="19" t="str">
        <f>'Прайс-лист'!E16</f>
        <v>Напольная стойка чёрного цвета для КСО .</v>
      </c>
      <c r="C23" s="22" t="s">
        <v>62</v>
      </c>
      <c r="D23" s="21"/>
      <c r="E23" s="49">
        <f>'Прайс-лист'!C16</f>
        <v>17500</v>
      </c>
      <c r="F23" s="46">
        <f t="shared" si="0"/>
        <v>0</v>
      </c>
    </row>
    <row r="24" spans="1:6" ht="24" customHeight="1">
      <c r="A24" s="18" t="str">
        <f>'Прайс-лист'!F20</f>
        <v>ЭКМ-П-01-Б</v>
      </c>
      <c r="B24" s="19" t="str">
        <f>'Прайс-лист'!E20</f>
        <v>переходник для КСО. RAL 9003 для настольной установки КСО .</v>
      </c>
      <c r="C24" s="20" t="s">
        <v>62</v>
      </c>
      <c r="D24" s="21"/>
      <c r="E24" s="48">
        <f>'Прайс-лист'!C20</f>
        <v>2500</v>
      </c>
      <c r="F24" s="45">
        <f t="shared" si="0"/>
        <v>0</v>
      </c>
    </row>
    <row r="25" spans="1:6" ht="24" customHeight="1">
      <c r="A25" s="18" t="str">
        <f>'Прайс-лист'!F21</f>
        <v>ЭКМ-П-01-Ч</v>
      </c>
      <c r="B25" s="19" t="str">
        <f>'Прайс-лист'!E21</f>
        <v>переходник для КСО. RAL 9005 для настольной установки КСО .</v>
      </c>
      <c r="C25" s="22" t="s">
        <v>62</v>
      </c>
      <c r="D25" s="21"/>
      <c r="E25" s="48">
        <f>'Прайс-лист'!C21</f>
        <v>2500</v>
      </c>
      <c r="F25" s="46">
        <f t="shared" si="0"/>
        <v>0</v>
      </c>
    </row>
    <row r="26" spans="1:6" ht="24" customHeight="1">
      <c r="A26" s="18" t="str">
        <f>'Прайс-лист'!F22</f>
        <v>ЭКМ-ПК-01-Б</v>
      </c>
      <c r="B26" s="19" t="str">
        <f>'Прайс-лист'!E22</f>
        <v>Стойка проходит сквозь столешницу, нагрузка на пол. Под .</v>
      </c>
      <c r="C26" s="20" t="s">
        <v>62</v>
      </c>
      <c r="D26" s="21"/>
      <c r="E26" s="48">
        <f>'Прайс-лист'!C22</f>
        <v>9000</v>
      </c>
      <c r="F26" s="45">
        <f t="shared" si="0"/>
        <v>0</v>
      </c>
    </row>
    <row r="27" spans="1:6" ht="24" customHeight="1">
      <c r="A27" s="18" t="str">
        <f>'Прайс-лист'!F23</f>
        <v>ЭКМ-ПК-01-Ч</v>
      </c>
      <c r="B27" s="19" t="str">
        <f>'Прайс-лист'!E23</f>
        <v>Стойка проходит сквозь столешницу, нагрузка на пол. Под .</v>
      </c>
      <c r="C27" s="22" t="s">
        <v>62</v>
      </c>
      <c r="D27" s="21">
        <v>5</v>
      </c>
      <c r="E27" s="48">
        <f>'Прайс-лист'!C23</f>
        <v>9000</v>
      </c>
      <c r="F27" s="46">
        <f t="shared" si="0"/>
        <v>45000</v>
      </c>
    </row>
    <row r="28" spans="1:6" ht="24" customHeight="1">
      <c r="A28" s="18" t="str">
        <f>'Прайс-лист'!F24</f>
        <v>ЭКМ-П-01</v>
      </c>
      <c r="B28" s="19" t="str">
        <f>'Прайс-лист'!E24</f>
        <v>Доп. полка на 4 шпильки для БП, сетевого оборудования и расходников.</v>
      </c>
      <c r="C28" s="20" t="s">
        <v>62</v>
      </c>
      <c r="D28" s="21"/>
      <c r="E28" s="48">
        <f>'Прайс-лист'!C24</f>
        <v>1750</v>
      </c>
      <c r="F28" s="45">
        <f t="shared" si="0"/>
        <v>0</v>
      </c>
    </row>
    <row r="29" spans="1:6" ht="24" customHeight="1">
      <c r="A29" s="18" t="str">
        <f>'Прайс-лист'!F25</f>
        <v>ЭКМ-К-01</v>
      </c>
      <c r="B29" s="19" t="str">
        <f>'Прайс-лист'!E25</f>
        <v>Плинтус 35–40 мм. Защита кромки и от попадания влаги.</v>
      </c>
      <c r="C29" s="22" t="s">
        <v>62</v>
      </c>
      <c r="D29" s="21"/>
      <c r="E29" s="48">
        <f>'Прайс-лист'!C25</f>
        <v>2500</v>
      </c>
      <c r="F29" s="46">
        <f t="shared" si="0"/>
        <v>0</v>
      </c>
    </row>
    <row r="30" spans="1:6" ht="24" customHeight="1">
      <c r="A30" s="18" t="str">
        <f>'Прайс-лист'!F26</f>
        <v>ЭКМ-О-01</v>
      </c>
      <c r="B30" s="19" t="str">
        <f>'Прайс-лист'!E26</f>
        <v>Подготовленное отверстие, открывается при монтаже. Расположение по согласованию.</v>
      </c>
      <c r="C30" s="20" t="s">
        <v>62</v>
      </c>
      <c r="D30" s="21"/>
      <c r="E30" s="48">
        <f>'Прайс-лист'!C26</f>
        <v>500</v>
      </c>
      <c r="F30" s="45">
        <f t="shared" si="0"/>
        <v>0</v>
      </c>
    </row>
    <row r="31" spans="1:6" ht="24" customHeight="1">
      <c r="A31" s="18" t="str">
        <f>'Прайс-лист'!F27</f>
        <v>ЭКМ-Ц-01</v>
      </c>
      <c r="B31" s="19" t="str">
        <f>'Прайс-лист'!E27</f>
        <v>Порошковая окраска в любой цвет RAL (стандарт: 9003, 9005, 7016).</v>
      </c>
      <c r="C31" s="22" t="s">
        <v>62</v>
      </c>
      <c r="D31" s="21"/>
      <c r="E31" s="48">
        <f>'Прайс-лист'!C27</f>
        <v>1500</v>
      </c>
      <c r="F31" s="46">
        <f t="shared" si="0"/>
        <v>0</v>
      </c>
    </row>
    <row r="32" spans="1:6" ht="24" customHeight="1">
      <c r="A32" s="18" t="str">
        <f>'Прайс-лист'!F28</f>
        <v>ЭКМ-У-01</v>
      </c>
      <c r="B32" s="19" t="str">
        <f>'Прайс-лист'!E28</f>
        <v>Стальная пластина внутри корпуса. Повышает устойчивость без анкерения.</v>
      </c>
      <c r="C32" s="20" t="s">
        <v>62</v>
      </c>
      <c r="D32" s="21"/>
      <c r="E32" s="48">
        <f>'Прайс-лист'!C28</f>
        <v>5500</v>
      </c>
      <c r="F32" s="45">
        <f t="shared" si="0"/>
        <v>0</v>
      </c>
    </row>
    <row r="33" spans="1:6" ht="24" customHeight="1">
      <c r="A33" s="18" t="str">
        <f>'Прайс-лист'!F29</f>
        <v>ЭКМ-Д-01</v>
      </c>
      <c r="B33" s="19" t="str">
        <f>'Прайс-лист'!E29</f>
        <v>Для монтажа УЗО, автоматов, розеток 220 В. Левая или правая стенка.</v>
      </c>
      <c r="C33" s="22" t="s">
        <v>61</v>
      </c>
      <c r="D33" s="21"/>
      <c r="E33" s="48">
        <f>'Прайс-лист'!C29</f>
        <v>2000</v>
      </c>
      <c r="F33" s="46">
        <f t="shared" si="0"/>
        <v>0</v>
      </c>
    </row>
    <row r="34" spans="1:6" ht="24" customHeight="1">
      <c r="A34" s="36" t="s">
        <v>63</v>
      </c>
      <c r="B34" s="24"/>
      <c r="C34" s="24"/>
      <c r="D34" s="24"/>
      <c r="E34" s="24"/>
      <c r="F34" s="47">
        <f>SUM(F18:F33)</f>
        <v>45000</v>
      </c>
    </row>
    <row r="36" spans="1:6">
      <c r="A36" s="32" t="s">
        <v>33</v>
      </c>
      <c r="B36" s="24"/>
      <c r="C36" s="24"/>
      <c r="D36" s="24"/>
      <c r="E36" s="24"/>
      <c r="F36" s="24"/>
    </row>
  </sheetData>
  <mergeCells count="10">
    <mergeCell ref="A1:F1"/>
    <mergeCell ref="A12:F12"/>
    <mergeCell ref="A34:E34"/>
    <mergeCell ref="A15:F15"/>
    <mergeCell ref="A2:F2"/>
    <mergeCell ref="A11:F11"/>
    <mergeCell ref="A16:F16"/>
    <mergeCell ref="A36:F36"/>
    <mergeCell ref="A13:F13"/>
    <mergeCell ref="A14:F14"/>
  </mergeCells>
  <pageMargins left="0.75" right="0.75" top="1" bottom="1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481F-9312-4CF4-9069-3012EEB661D6}">
  <dimension ref="A1"/>
  <sheetViews>
    <sheetView tabSelected="1" workbookViewId="0">
      <selection activeCell="AC33" sqref="AC33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Прайс-лист</vt:lpstr>
      <vt:lpstr>Бланк заказа</vt:lpstr>
      <vt:lpstr>изделия</vt:lpstr>
      <vt:lpstr>'Прайс-лист'!Заголовки_для_печати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Евгений</cp:lastModifiedBy>
  <dcterms:created xsi:type="dcterms:W3CDTF">2026-09-14T11:20:31Z</dcterms:created>
  <dcterms:modified xsi:type="dcterms:W3CDTF">2026-09-15T14:36:47Z</dcterms:modified>
</cp:coreProperties>
</file>